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2" i="1"/>
  <c r="B92"/>
  <c r="C93"/>
  <c r="B93"/>
  <c r="D93"/>
  <c r="D97"/>
  <c r="D96"/>
  <c r="D88"/>
  <c r="D87"/>
  <c r="D86"/>
  <c r="D85"/>
  <c r="D84"/>
  <c r="D83"/>
  <c r="D89"/>
  <c r="D82"/>
  <c r="D81"/>
  <c r="D80"/>
  <c r="D79"/>
  <c r="D78"/>
  <c r="D77"/>
  <c r="D76"/>
  <c r="D75"/>
  <c r="D72"/>
  <c r="D71"/>
  <c r="D70"/>
  <c r="D69"/>
  <c r="D68"/>
  <c r="D67"/>
  <c r="D65"/>
  <c r="D64"/>
  <c r="D63"/>
  <c r="D62"/>
  <c r="D73"/>
  <c r="D66"/>
  <c r="D61"/>
  <c r="D60"/>
  <c r="D59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2"/>
  <c r="D21"/>
  <c r="D20"/>
  <c r="D19"/>
  <c r="D17"/>
  <c r="D91"/>
  <c r="D90"/>
  <c r="D18"/>
  <c r="D16"/>
  <c r="D15"/>
  <c r="D14"/>
  <c r="D13"/>
  <c r="D12"/>
  <c r="D11"/>
  <c r="D10"/>
  <c r="D9"/>
  <c r="D8"/>
  <c r="D7"/>
  <c r="D92" l="1"/>
</calcChain>
</file>

<file path=xl/sharedStrings.xml><?xml version="1.0" encoding="utf-8"?>
<sst xmlns="http://schemas.openxmlformats.org/spreadsheetml/2006/main" count="264" uniqueCount="135">
  <si>
    <t>Company</t>
  </si>
  <si>
    <t>$</t>
  </si>
  <si>
    <t>AFFCO</t>
  </si>
  <si>
    <t>Cedenco Foods</t>
  </si>
  <si>
    <t>Lion NZ</t>
  </si>
  <si>
    <t>Electric boiler</t>
  </si>
  <si>
    <t>Wood boiler</t>
  </si>
  <si>
    <t>Oceana Gold</t>
  </si>
  <si>
    <t>Open Country Dairy</t>
  </si>
  <si>
    <t>Preens Apparel Master</t>
  </si>
  <si>
    <t>Rainbow Park Nurseries</t>
  </si>
  <si>
    <t>Talleys</t>
  </si>
  <si>
    <t>Emission reduction measure</t>
  </si>
  <si>
    <t>Topuni Timber</t>
  </si>
  <si>
    <t>Electric arc furnance</t>
  </si>
  <si>
    <t>Fonterra</t>
  </si>
  <si>
    <t>GIDI Co-funding</t>
  </si>
  <si>
    <t>Estimated annual abatement</t>
  </si>
  <si>
    <t>tonnes</t>
  </si>
  <si>
    <t>$/tonnes</t>
  </si>
  <si>
    <t>Biogas</t>
  </si>
  <si>
    <t>Heat pump</t>
  </si>
  <si>
    <t>Alliance Group</t>
  </si>
  <si>
    <t>Energy optimisation &amp; electrification</t>
  </si>
  <si>
    <t>Primary fuel reduced</t>
  </si>
  <si>
    <t>coal</t>
  </si>
  <si>
    <t>Goodman Fielder</t>
  </si>
  <si>
    <t>LPG</t>
  </si>
  <si>
    <t>J S Ewers</t>
  </si>
  <si>
    <t>Heat demand reduciton &amp; low C fuel switching</t>
  </si>
  <si>
    <t>McCain</t>
  </si>
  <si>
    <t>Boiler conversion &amp; heat recovery</t>
  </si>
  <si>
    <t>Napier Pine</t>
  </si>
  <si>
    <t>Heat recovery</t>
  </si>
  <si>
    <t>natural gas</t>
  </si>
  <si>
    <t xml:space="preserve">NZ Starch </t>
  </si>
  <si>
    <t>Biomass boiler</t>
  </si>
  <si>
    <t>Fuel switching &amp; efficiency gains</t>
  </si>
  <si>
    <t>Silver Fern Farms</t>
  </si>
  <si>
    <t>Heat recovery and heat pump</t>
  </si>
  <si>
    <t>Synlait</t>
  </si>
  <si>
    <t>Westland Dairy Company</t>
  </si>
  <si>
    <t>Demand reduction</t>
  </si>
  <si>
    <t>WoolWorks NZ</t>
  </si>
  <si>
    <t>Electrode boiler, heat pump, demand reduction</t>
  </si>
  <si>
    <t>Heat recovery &amp; boiler replacement</t>
  </si>
  <si>
    <t>Electrode boiler</t>
  </si>
  <si>
    <t>Heat pumps &amp; mechanical dewatering</t>
  </si>
  <si>
    <t>ANZCO Foods</t>
  </si>
  <si>
    <t>Asaleo Care NZ</t>
  </si>
  <si>
    <t>Geothermal heat</t>
  </si>
  <si>
    <t>Evonik Peroxide</t>
  </si>
  <si>
    <t>Efficiency upgrade</t>
  </si>
  <si>
    <t>Hautapu Pine Products</t>
  </si>
  <si>
    <t>Wood boilers</t>
  </si>
  <si>
    <t>Mataura Valley Milk</t>
  </si>
  <si>
    <t>Renewable energy</t>
  </si>
  <si>
    <t>Meadow Mushrooms</t>
  </si>
  <si>
    <t>diesel</t>
  </si>
  <si>
    <t>NZ Sugar Company</t>
  </si>
  <si>
    <t xml:space="preserve">New evaporator </t>
  </si>
  <si>
    <t>Pacific Coilcoaters</t>
  </si>
  <si>
    <t>Decarbonisation of painting process</t>
  </si>
  <si>
    <t>Pioneer Energy</t>
  </si>
  <si>
    <t>Decarbonising steam supply</t>
  </si>
  <si>
    <t>Prime Range Meats</t>
  </si>
  <si>
    <t>Decarbonisation project</t>
  </si>
  <si>
    <t>Southern Paprika</t>
  </si>
  <si>
    <t>Energy optimisation</t>
  </si>
  <si>
    <t>Synlait Milk</t>
  </si>
  <si>
    <t>The Tasman Tanning Company</t>
  </si>
  <si>
    <t>Infrared dryers &amp; heat pump</t>
  </si>
  <si>
    <t>Van Lier Nurseries</t>
  </si>
  <si>
    <t>Decarbonisation of boiler process heat</t>
  </si>
  <si>
    <t>Whakatane Mill</t>
  </si>
  <si>
    <t>coal/natural gas</t>
  </si>
  <si>
    <t>Carbon reduction project</t>
  </si>
  <si>
    <t>Electric boiler &amp; heat pump</t>
  </si>
  <si>
    <t>Auckland Meat Processors</t>
  </si>
  <si>
    <t>Blue Sky Meats NZ</t>
  </si>
  <si>
    <t>Bremworth Carpet &amp; Rugs</t>
  </si>
  <si>
    <t>Heat pump &amp; energy efficiency</t>
  </si>
  <si>
    <t>Canterbury Spinners</t>
  </si>
  <si>
    <t>Heat recovery &amp; process heat electrification</t>
  </si>
  <si>
    <t>Gourmet Paprika</t>
  </si>
  <si>
    <t>Insulation</t>
  </si>
  <si>
    <t>Ovation NZ</t>
  </si>
  <si>
    <t>Biogas process heat</t>
  </si>
  <si>
    <t>Papakura Timber Processors</t>
  </si>
  <si>
    <t>Ravensdown</t>
  </si>
  <si>
    <t>Biomass</t>
  </si>
  <si>
    <t>South Pine (Nelson)</t>
  </si>
  <si>
    <t>Pulsed electric field technology</t>
  </si>
  <si>
    <t>Heat pump &amp; optimisation</t>
  </si>
  <si>
    <t>Donelly Sawmillers</t>
  </si>
  <si>
    <t>Downer</t>
  </si>
  <si>
    <t>Furnace electification</t>
  </si>
  <si>
    <t>Fonterra Brands (NZ)</t>
  </si>
  <si>
    <t>Heat pump &amp; solar thermal project</t>
  </si>
  <si>
    <t>Fulton Hogan</t>
  </si>
  <si>
    <t>Alternative aspalt production</t>
  </si>
  <si>
    <t>Gladfield Malt</t>
  </si>
  <si>
    <t>Lilles</t>
  </si>
  <si>
    <t>Greenhouse heating replacement</t>
  </si>
  <si>
    <t>Ngahere Sawmilling Company</t>
  </si>
  <si>
    <t>Oji Fibre Solutions</t>
  </si>
  <si>
    <t>Boiler recovery</t>
  </si>
  <si>
    <t>Stuart Timber Co</t>
  </si>
  <si>
    <t>Turners &amp; Growers Fresh</t>
  </si>
  <si>
    <t>Thermal screens</t>
  </si>
  <si>
    <t>Electrification</t>
  </si>
  <si>
    <t>Heat recovery &amp; energy efficiency</t>
  </si>
  <si>
    <t>Heat pumps &amp; electric boiler</t>
  </si>
  <si>
    <t>Electrode boiler, heat pumps, electrification</t>
  </si>
  <si>
    <t>Electric furnace</t>
  </si>
  <si>
    <t>Boiler electrification</t>
  </si>
  <si>
    <t>Hewvan Enterprise</t>
  </si>
  <si>
    <t>Wood dryer</t>
  </si>
  <si>
    <t>Coca-Cola Europacific Partners NZ</t>
  </si>
  <si>
    <t>Energy recovery</t>
  </si>
  <si>
    <t>Alsco NZ</t>
  </si>
  <si>
    <t>Process heat decarbonisation</t>
  </si>
  <si>
    <t>Upgrade &amp; energy efficiency project</t>
  </si>
  <si>
    <t>Electrification, decarbonisation &amp; energy efficiency project</t>
  </si>
  <si>
    <t>Heat pump, decarbonisation &amp; energy efficieny project</t>
  </si>
  <si>
    <t>Electric boiler, decarbonisation &amp; energy efficiency project</t>
  </si>
  <si>
    <t>Partnership Projects</t>
  </si>
  <si>
    <t>NZ Steel</t>
  </si>
  <si>
    <t>Biomass &amp; electricity fuel switching &amp; energy efficiency projects</t>
  </si>
  <si>
    <t>GIDI: Industrial Fund</t>
  </si>
  <si>
    <t xml:space="preserve">Mean </t>
  </si>
  <si>
    <t>Government Investment in Decarbonising Industry (GIDI) Fund</t>
  </si>
  <si>
    <t>Source: EECA</t>
  </si>
  <si>
    <t xml:space="preserve">Median </t>
  </si>
  <si>
    <t>Co-funding per reduction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</si>
</sst>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17" fontId="0" fillId="0" borderId="0" xfId="0" applyNumberFormat="1"/>
    <xf numFmtId="16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/>
    <xf numFmtId="0" fontId="2" fillId="0" borderId="0" xfId="0" applyFont="1"/>
    <xf numFmtId="17" fontId="1" fillId="0" borderId="0" xfId="0" applyNumberFormat="1" applyFont="1"/>
    <xf numFmtId="17" fontId="0" fillId="0" borderId="0" xfId="0" applyNumberFormat="1" applyFont="1"/>
    <xf numFmtId="17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topLeftCell="A76" workbookViewId="0">
      <selection activeCell="B96" sqref="B96"/>
    </sheetView>
  </sheetViews>
  <sheetFormatPr defaultRowHeight="15"/>
  <cols>
    <col min="1" max="1" width="31" customWidth="1"/>
    <col min="2" max="2" width="18.7109375" style="2" customWidth="1"/>
    <col min="3" max="3" width="27.7109375" style="5" customWidth="1"/>
    <col min="4" max="4" width="25.7109375" style="2" customWidth="1"/>
    <col min="5" max="5" width="45.5703125" customWidth="1"/>
  </cols>
  <sheetData>
    <row r="1" spans="1:6">
      <c r="A1" s="3" t="s">
        <v>131</v>
      </c>
    </row>
    <row r="2" spans="1:6">
      <c r="A2" s="3" t="s">
        <v>129</v>
      </c>
      <c r="B2" s="4" t="s">
        <v>132</v>
      </c>
    </row>
    <row r="4" spans="1:6">
      <c r="A4" s="3" t="s">
        <v>0</v>
      </c>
      <c r="B4" s="4" t="s">
        <v>16</v>
      </c>
      <c r="C4" s="6" t="s">
        <v>17</v>
      </c>
      <c r="D4" s="4" t="s">
        <v>134</v>
      </c>
      <c r="E4" s="3" t="s">
        <v>12</v>
      </c>
      <c r="F4" s="3" t="s">
        <v>24</v>
      </c>
    </row>
    <row r="5" spans="1:6">
      <c r="B5" s="4" t="s">
        <v>1</v>
      </c>
      <c r="C5" s="6" t="s">
        <v>18</v>
      </c>
      <c r="D5" s="4" t="s">
        <v>19</v>
      </c>
    </row>
    <row r="6" spans="1:6">
      <c r="A6" s="12">
        <v>44287</v>
      </c>
      <c r="B6" s="4"/>
      <c r="C6" s="6"/>
      <c r="D6" s="4"/>
    </row>
    <row r="7" spans="1:6">
      <c r="A7" t="s">
        <v>2</v>
      </c>
      <c r="B7" s="8">
        <v>406083</v>
      </c>
      <c r="C7" s="9">
        <v>1730</v>
      </c>
      <c r="D7" s="2">
        <f>+B7/C7</f>
        <v>234.73005780346821</v>
      </c>
      <c r="E7" s="11" t="s">
        <v>20</v>
      </c>
      <c r="F7" t="s">
        <v>25</v>
      </c>
    </row>
    <row r="8" spans="1:6">
      <c r="A8" t="s">
        <v>2</v>
      </c>
      <c r="B8" s="8">
        <v>950000</v>
      </c>
      <c r="C8" s="9">
        <v>3450</v>
      </c>
      <c r="D8" s="2">
        <f t="shared" ref="D8:D96" si="0">+B8/C8</f>
        <v>275.36231884057969</v>
      </c>
      <c r="E8" s="11" t="s">
        <v>21</v>
      </c>
      <c r="F8" t="s">
        <v>25</v>
      </c>
    </row>
    <row r="9" spans="1:6">
      <c r="A9" t="s">
        <v>22</v>
      </c>
      <c r="B9" s="8">
        <v>1591300</v>
      </c>
      <c r="C9" s="9">
        <v>6760</v>
      </c>
      <c r="D9" s="2">
        <f t="shared" si="0"/>
        <v>235.39940828402368</v>
      </c>
      <c r="E9" s="11" t="s">
        <v>23</v>
      </c>
      <c r="F9" t="s">
        <v>25</v>
      </c>
    </row>
    <row r="10" spans="1:6">
      <c r="A10" t="s">
        <v>22</v>
      </c>
      <c r="B10" s="8">
        <v>1683400</v>
      </c>
      <c r="C10" s="9">
        <v>9030</v>
      </c>
      <c r="D10" s="2">
        <f t="shared" si="0"/>
        <v>186.42303433001106</v>
      </c>
      <c r="E10" s="11" t="s">
        <v>21</v>
      </c>
      <c r="F10" t="s">
        <v>25</v>
      </c>
    </row>
    <row r="11" spans="1:6">
      <c r="A11" t="s">
        <v>26</v>
      </c>
      <c r="B11" s="8">
        <v>210000</v>
      </c>
      <c r="C11" s="9">
        <v>1200</v>
      </c>
      <c r="D11" s="2">
        <f t="shared" si="0"/>
        <v>175</v>
      </c>
      <c r="E11" s="11" t="s">
        <v>21</v>
      </c>
      <c r="F11" t="s">
        <v>27</v>
      </c>
    </row>
    <row r="12" spans="1:6">
      <c r="A12" t="s">
        <v>28</v>
      </c>
      <c r="B12" s="8">
        <v>4078000</v>
      </c>
      <c r="C12" s="9">
        <v>26920</v>
      </c>
      <c r="D12" s="2">
        <f t="shared" si="0"/>
        <v>151.48588410104011</v>
      </c>
      <c r="E12" s="11" t="s">
        <v>29</v>
      </c>
      <c r="F12" t="s">
        <v>25</v>
      </c>
    </row>
    <row r="13" spans="1:6">
      <c r="A13" t="s">
        <v>30</v>
      </c>
      <c r="B13" s="8">
        <v>2876500</v>
      </c>
      <c r="C13" s="9">
        <v>33810</v>
      </c>
      <c r="D13" s="2">
        <f t="shared" si="0"/>
        <v>85.078379177758066</v>
      </c>
      <c r="E13" s="11" t="s">
        <v>31</v>
      </c>
      <c r="F13" t="s">
        <v>25</v>
      </c>
    </row>
    <row r="14" spans="1:6">
      <c r="A14" t="s">
        <v>32</v>
      </c>
      <c r="B14" s="8">
        <v>995500</v>
      </c>
      <c r="C14" s="9">
        <v>4160</v>
      </c>
      <c r="D14" s="2">
        <f t="shared" si="0"/>
        <v>239.30288461538461</v>
      </c>
      <c r="E14" s="11" t="s">
        <v>6</v>
      </c>
      <c r="F14" t="s">
        <v>34</v>
      </c>
    </row>
    <row r="15" spans="1:6">
      <c r="A15" t="s">
        <v>35</v>
      </c>
      <c r="B15" s="8">
        <v>150000</v>
      </c>
      <c r="C15" s="9">
        <v>640</v>
      </c>
      <c r="D15" s="2">
        <f t="shared" si="0"/>
        <v>234.375</v>
      </c>
      <c r="E15" s="11" t="s">
        <v>33</v>
      </c>
      <c r="F15" t="s">
        <v>34</v>
      </c>
    </row>
    <row r="16" spans="1:6">
      <c r="A16" t="s">
        <v>8</v>
      </c>
      <c r="B16" s="8">
        <v>1735750</v>
      </c>
      <c r="C16" s="9">
        <v>11310</v>
      </c>
      <c r="D16" s="2">
        <f t="shared" si="0"/>
        <v>153.47038019451813</v>
      </c>
      <c r="E16" s="11" t="s">
        <v>36</v>
      </c>
      <c r="F16" t="s">
        <v>25</v>
      </c>
    </row>
    <row r="17" spans="1:6">
      <c r="A17" t="s">
        <v>8</v>
      </c>
      <c r="B17" s="8">
        <v>3264250</v>
      </c>
      <c r="C17" s="9">
        <v>23780</v>
      </c>
      <c r="D17" s="2">
        <f t="shared" ref="D17" si="1">+B17/C17</f>
        <v>137.26871320437343</v>
      </c>
      <c r="E17" s="11" t="s">
        <v>37</v>
      </c>
      <c r="F17" t="s">
        <v>25</v>
      </c>
    </row>
    <row r="18" spans="1:6">
      <c r="A18" t="s">
        <v>38</v>
      </c>
      <c r="B18" s="8">
        <v>795300</v>
      </c>
      <c r="C18" s="9">
        <v>2970</v>
      </c>
      <c r="D18" s="2">
        <f t="shared" si="0"/>
        <v>267.77777777777777</v>
      </c>
      <c r="E18" s="11" t="s">
        <v>21</v>
      </c>
      <c r="F18" t="s">
        <v>25</v>
      </c>
    </row>
    <row r="19" spans="1:6">
      <c r="A19" t="s">
        <v>38</v>
      </c>
      <c r="B19" s="8">
        <v>3027075</v>
      </c>
      <c r="C19" s="9">
        <v>10500</v>
      </c>
      <c r="D19" s="2">
        <f t="shared" si="0"/>
        <v>288.29285714285714</v>
      </c>
      <c r="E19" s="11" t="s">
        <v>39</v>
      </c>
      <c r="F19" t="s">
        <v>25</v>
      </c>
    </row>
    <row r="20" spans="1:6">
      <c r="A20" t="s">
        <v>40</v>
      </c>
      <c r="B20" s="8">
        <v>611500</v>
      </c>
      <c r="C20" s="9">
        <v>28500</v>
      </c>
      <c r="D20" s="2">
        <f t="shared" si="0"/>
        <v>21.456140350877192</v>
      </c>
      <c r="E20" s="11" t="s">
        <v>36</v>
      </c>
      <c r="F20" t="s">
        <v>25</v>
      </c>
    </row>
    <row r="21" spans="1:6">
      <c r="A21" t="s">
        <v>41</v>
      </c>
      <c r="B21" s="8">
        <v>1768800</v>
      </c>
      <c r="C21" s="9">
        <v>8440</v>
      </c>
      <c r="D21" s="2">
        <f t="shared" si="0"/>
        <v>209.57345971563981</v>
      </c>
      <c r="E21" s="11" t="s">
        <v>42</v>
      </c>
      <c r="F21" t="s">
        <v>25</v>
      </c>
    </row>
    <row r="22" spans="1:6">
      <c r="A22" t="s">
        <v>43</v>
      </c>
      <c r="B22" s="8">
        <v>3650000</v>
      </c>
      <c r="C22" s="9">
        <v>11800</v>
      </c>
      <c r="D22" s="2">
        <f t="shared" si="0"/>
        <v>309.32203389830511</v>
      </c>
      <c r="E22" s="11" t="s">
        <v>44</v>
      </c>
      <c r="F22" t="s">
        <v>25</v>
      </c>
    </row>
    <row r="23" spans="1:6">
      <c r="A23" s="12">
        <v>44440</v>
      </c>
      <c r="B23" s="8"/>
      <c r="C23" s="9"/>
      <c r="E23" s="11"/>
    </row>
    <row r="24" spans="1:6">
      <c r="A24" t="s">
        <v>2</v>
      </c>
      <c r="B24" s="8">
        <v>2800000</v>
      </c>
      <c r="C24" s="9">
        <v>8020</v>
      </c>
      <c r="D24" s="2">
        <f t="shared" si="0"/>
        <v>349.12718204488777</v>
      </c>
      <c r="E24" s="11" t="s">
        <v>45</v>
      </c>
      <c r="F24" t="s">
        <v>25</v>
      </c>
    </row>
    <row r="25" spans="1:6">
      <c r="A25" t="s">
        <v>22</v>
      </c>
      <c r="B25" s="8">
        <v>5000000</v>
      </c>
      <c r="C25" s="9">
        <v>11730</v>
      </c>
      <c r="D25" s="2">
        <f t="shared" si="0"/>
        <v>426.25745950554136</v>
      </c>
      <c r="E25" s="11" t="s">
        <v>46</v>
      </c>
      <c r="F25" t="s">
        <v>25</v>
      </c>
    </row>
    <row r="26" spans="1:6">
      <c r="A26" t="s">
        <v>22</v>
      </c>
      <c r="B26" s="8">
        <v>750000</v>
      </c>
      <c r="C26" s="9">
        <v>6400</v>
      </c>
      <c r="D26" s="2">
        <f t="shared" ref="D26:D89" si="2">+B26/C26</f>
        <v>117.1875</v>
      </c>
      <c r="E26" s="11" t="s">
        <v>47</v>
      </c>
      <c r="F26" t="s">
        <v>25</v>
      </c>
    </row>
    <row r="27" spans="1:6">
      <c r="A27" t="s">
        <v>22</v>
      </c>
      <c r="B27" s="8">
        <v>398000</v>
      </c>
      <c r="C27" s="9">
        <v>3810</v>
      </c>
      <c r="D27" s="2">
        <f t="shared" si="2"/>
        <v>104.46194225721784</v>
      </c>
      <c r="E27" s="11" t="s">
        <v>33</v>
      </c>
      <c r="F27" t="s">
        <v>25</v>
      </c>
    </row>
    <row r="28" spans="1:6">
      <c r="A28" t="s">
        <v>48</v>
      </c>
      <c r="B28" s="8">
        <v>400000</v>
      </c>
      <c r="C28" s="9">
        <v>3080</v>
      </c>
      <c r="D28" s="2">
        <f t="shared" si="2"/>
        <v>129.87012987012986</v>
      </c>
      <c r="E28" s="11" t="s">
        <v>21</v>
      </c>
      <c r="F28" t="s">
        <v>25</v>
      </c>
    </row>
    <row r="29" spans="1:6">
      <c r="A29" t="s">
        <v>49</v>
      </c>
      <c r="B29" s="8">
        <v>1650000</v>
      </c>
      <c r="C29" s="9">
        <v>5460</v>
      </c>
      <c r="D29" s="2">
        <f t="shared" si="2"/>
        <v>302.19780219780222</v>
      </c>
      <c r="E29" s="11" t="s">
        <v>50</v>
      </c>
      <c r="F29" t="s">
        <v>34</v>
      </c>
    </row>
    <row r="30" spans="1:6">
      <c r="A30" t="s">
        <v>51</v>
      </c>
      <c r="B30" s="8">
        <v>338000</v>
      </c>
      <c r="C30" s="9">
        <v>970</v>
      </c>
      <c r="D30" s="2">
        <f t="shared" si="2"/>
        <v>348.45360824742266</v>
      </c>
      <c r="E30" s="11" t="s">
        <v>52</v>
      </c>
      <c r="F30" t="s">
        <v>34</v>
      </c>
    </row>
    <row r="31" spans="1:6">
      <c r="A31" t="s">
        <v>53</v>
      </c>
      <c r="B31" s="8">
        <v>913500</v>
      </c>
      <c r="C31" s="9">
        <v>2780</v>
      </c>
      <c r="D31" s="2">
        <f t="shared" si="2"/>
        <v>328.59712230215825</v>
      </c>
      <c r="E31" s="11" t="s">
        <v>54</v>
      </c>
      <c r="F31" t="s">
        <v>25</v>
      </c>
    </row>
    <row r="32" spans="1:6">
      <c r="A32" t="s">
        <v>55</v>
      </c>
      <c r="B32" s="8">
        <v>5000000</v>
      </c>
      <c r="C32" s="9">
        <v>22380</v>
      </c>
      <c r="D32" s="2">
        <f t="shared" si="2"/>
        <v>223.41376228775692</v>
      </c>
      <c r="E32" s="11" t="s">
        <v>56</v>
      </c>
      <c r="F32" t="s">
        <v>25</v>
      </c>
    </row>
    <row r="33" spans="1:7">
      <c r="A33" t="s">
        <v>57</v>
      </c>
      <c r="B33" s="8">
        <v>400000</v>
      </c>
      <c r="C33" s="9">
        <v>1300</v>
      </c>
      <c r="D33" s="2">
        <f t="shared" si="2"/>
        <v>307.69230769230768</v>
      </c>
      <c r="E33" s="11" t="s">
        <v>5</v>
      </c>
      <c r="F33" t="s">
        <v>58</v>
      </c>
    </row>
    <row r="34" spans="1:7">
      <c r="A34" t="s">
        <v>59</v>
      </c>
      <c r="B34" s="8">
        <v>400000</v>
      </c>
      <c r="C34" s="9">
        <v>2760</v>
      </c>
      <c r="D34" s="2">
        <f t="shared" si="2"/>
        <v>144.92753623188406</v>
      </c>
      <c r="E34" s="11" t="s">
        <v>60</v>
      </c>
      <c r="F34" t="s">
        <v>34</v>
      </c>
    </row>
    <row r="35" spans="1:7">
      <c r="A35" t="s">
        <v>61</v>
      </c>
      <c r="B35" s="8">
        <v>705000</v>
      </c>
      <c r="C35" s="9">
        <v>2870</v>
      </c>
      <c r="D35" s="2">
        <f t="shared" si="2"/>
        <v>245.64459930313589</v>
      </c>
      <c r="E35" s="11" t="s">
        <v>62</v>
      </c>
      <c r="F35" t="s">
        <v>34</v>
      </c>
    </row>
    <row r="36" spans="1:7">
      <c r="A36" t="s">
        <v>63</v>
      </c>
      <c r="B36" s="8">
        <v>900000</v>
      </c>
      <c r="C36" s="9">
        <v>14000</v>
      </c>
      <c r="D36" s="2">
        <f t="shared" si="2"/>
        <v>64.285714285714292</v>
      </c>
      <c r="E36" s="11" t="s">
        <v>64</v>
      </c>
      <c r="F36" t="s">
        <v>25</v>
      </c>
    </row>
    <row r="37" spans="1:7">
      <c r="A37" t="s">
        <v>65</v>
      </c>
      <c r="B37" s="8">
        <v>338887</v>
      </c>
      <c r="C37" s="9">
        <v>2210</v>
      </c>
      <c r="D37" s="2">
        <f t="shared" si="2"/>
        <v>153.34253393665159</v>
      </c>
      <c r="E37" s="11" t="s">
        <v>66</v>
      </c>
      <c r="F37" t="s">
        <v>25</v>
      </c>
    </row>
    <row r="38" spans="1:7">
      <c r="A38" t="s">
        <v>38</v>
      </c>
      <c r="B38" s="8">
        <v>967751</v>
      </c>
      <c r="C38" s="9">
        <v>5580</v>
      </c>
      <c r="D38" s="2">
        <f t="shared" si="2"/>
        <v>173.43207885304659</v>
      </c>
      <c r="E38" s="11" t="s">
        <v>21</v>
      </c>
      <c r="F38" t="s">
        <v>25</v>
      </c>
    </row>
    <row r="39" spans="1:7">
      <c r="A39" t="s">
        <v>67</v>
      </c>
      <c r="B39" s="8">
        <v>330000</v>
      </c>
      <c r="C39" s="9">
        <v>1330</v>
      </c>
      <c r="D39" s="2">
        <f t="shared" si="2"/>
        <v>248.12030075187971</v>
      </c>
      <c r="E39" s="11" t="s">
        <v>68</v>
      </c>
      <c r="F39" t="s">
        <v>34</v>
      </c>
    </row>
    <row r="40" spans="1:7">
      <c r="A40" t="s">
        <v>69</v>
      </c>
      <c r="B40" s="8">
        <v>841000</v>
      </c>
      <c r="C40" s="9">
        <v>18370</v>
      </c>
      <c r="D40" s="2">
        <f t="shared" si="2"/>
        <v>45.781164942841592</v>
      </c>
      <c r="E40" s="11" t="s">
        <v>46</v>
      </c>
      <c r="F40" t="s">
        <v>25</v>
      </c>
    </row>
    <row r="41" spans="1:7">
      <c r="A41" t="s">
        <v>11</v>
      </c>
      <c r="B41" s="8">
        <v>1000000</v>
      </c>
      <c r="C41" s="9">
        <v>3830</v>
      </c>
      <c r="D41" s="2">
        <f t="shared" si="2"/>
        <v>261.09660574412533</v>
      </c>
      <c r="E41" s="11" t="s">
        <v>6</v>
      </c>
      <c r="F41" t="s">
        <v>25</v>
      </c>
    </row>
    <row r="42" spans="1:7">
      <c r="A42" t="s">
        <v>70</v>
      </c>
      <c r="B42" s="8">
        <v>492731</v>
      </c>
      <c r="C42" s="9">
        <v>1730</v>
      </c>
      <c r="D42" s="2">
        <f t="shared" si="2"/>
        <v>284.8156069364162</v>
      </c>
      <c r="E42" s="11" t="s">
        <v>71</v>
      </c>
      <c r="F42" t="s">
        <v>34</v>
      </c>
    </row>
    <row r="43" spans="1:7">
      <c r="A43" t="s">
        <v>72</v>
      </c>
      <c r="B43" s="8">
        <v>214900</v>
      </c>
      <c r="C43" s="9">
        <v>770</v>
      </c>
      <c r="D43" s="2">
        <f t="shared" si="2"/>
        <v>279.09090909090907</v>
      </c>
      <c r="E43" s="11" t="s">
        <v>73</v>
      </c>
      <c r="F43" t="s">
        <v>34</v>
      </c>
    </row>
    <row r="44" spans="1:7">
      <c r="A44" t="s">
        <v>74</v>
      </c>
      <c r="B44" s="8">
        <v>4000000</v>
      </c>
      <c r="C44" s="9">
        <v>20320</v>
      </c>
      <c r="D44" s="2">
        <f t="shared" si="2"/>
        <v>196.85039370078741</v>
      </c>
      <c r="E44" s="11" t="s">
        <v>76</v>
      </c>
      <c r="F44" t="s">
        <v>75</v>
      </c>
    </row>
    <row r="45" spans="1:7">
      <c r="A45" s="12">
        <v>44652</v>
      </c>
      <c r="B45" s="8"/>
      <c r="C45" s="9"/>
      <c r="E45" s="11"/>
    </row>
    <row r="46" spans="1:7">
      <c r="A46" s="13" t="s">
        <v>48</v>
      </c>
      <c r="B46" s="8">
        <v>1081000</v>
      </c>
      <c r="C46" s="9">
        <v>3550</v>
      </c>
      <c r="D46" s="2">
        <f t="shared" si="2"/>
        <v>304.50704225352115</v>
      </c>
      <c r="E46" s="11" t="s">
        <v>77</v>
      </c>
      <c r="F46" t="s">
        <v>25</v>
      </c>
      <c r="G46" s="10"/>
    </row>
    <row r="47" spans="1:7">
      <c r="A47" s="7" t="s">
        <v>78</v>
      </c>
      <c r="B47" s="8">
        <v>690750</v>
      </c>
      <c r="C47" s="9">
        <v>5710</v>
      </c>
      <c r="D47" s="2">
        <f t="shared" si="2"/>
        <v>120.97197898423818</v>
      </c>
      <c r="E47" s="11" t="s">
        <v>21</v>
      </c>
      <c r="F47" t="s">
        <v>34</v>
      </c>
      <c r="G47" s="10"/>
    </row>
    <row r="48" spans="1:7">
      <c r="A48" s="7" t="s">
        <v>79</v>
      </c>
      <c r="B48" s="8">
        <v>377250</v>
      </c>
      <c r="C48" s="9">
        <v>2130</v>
      </c>
      <c r="D48" s="2">
        <f t="shared" si="2"/>
        <v>177.11267605633802</v>
      </c>
      <c r="E48" s="11" t="s">
        <v>21</v>
      </c>
      <c r="F48" t="s">
        <v>25</v>
      </c>
      <c r="G48" s="10"/>
    </row>
    <row r="49" spans="1:7">
      <c r="A49" s="7" t="s">
        <v>80</v>
      </c>
      <c r="B49" s="8">
        <v>798000</v>
      </c>
      <c r="C49" s="9">
        <v>1560</v>
      </c>
      <c r="D49" s="2">
        <f t="shared" si="2"/>
        <v>511.53846153846155</v>
      </c>
      <c r="E49" s="11" t="s">
        <v>81</v>
      </c>
      <c r="F49" t="s">
        <v>34</v>
      </c>
      <c r="G49" s="10"/>
    </row>
    <row r="50" spans="1:7">
      <c r="A50" s="7" t="s">
        <v>82</v>
      </c>
      <c r="B50" s="8">
        <v>1368570</v>
      </c>
      <c r="C50" s="9">
        <v>3050</v>
      </c>
      <c r="D50" s="2">
        <f t="shared" si="2"/>
        <v>448.71147540983605</v>
      </c>
      <c r="E50" s="11" t="s">
        <v>83</v>
      </c>
      <c r="F50" t="s">
        <v>25</v>
      </c>
      <c r="G50" s="10"/>
    </row>
    <row r="51" spans="1:7">
      <c r="A51" s="7" t="s">
        <v>84</v>
      </c>
      <c r="B51" s="8">
        <v>575250</v>
      </c>
      <c r="C51" s="9">
        <v>2820</v>
      </c>
      <c r="D51" s="2">
        <f t="shared" si="2"/>
        <v>203.98936170212767</v>
      </c>
      <c r="E51" s="11" t="s">
        <v>85</v>
      </c>
      <c r="F51" t="s">
        <v>34</v>
      </c>
      <c r="G51" s="10"/>
    </row>
    <row r="52" spans="1:7">
      <c r="A52" s="7" t="s">
        <v>86</v>
      </c>
      <c r="B52" s="8">
        <v>263139</v>
      </c>
      <c r="C52" s="9">
        <v>460</v>
      </c>
      <c r="D52" s="2">
        <f t="shared" si="2"/>
        <v>572.0413043478261</v>
      </c>
      <c r="E52" s="11" t="s">
        <v>87</v>
      </c>
      <c r="F52" t="s">
        <v>34</v>
      </c>
      <c r="G52" s="10"/>
    </row>
    <row r="53" spans="1:7">
      <c r="A53" s="7" t="s">
        <v>88</v>
      </c>
      <c r="B53" s="8">
        <v>395750</v>
      </c>
      <c r="C53" s="9">
        <v>1330</v>
      </c>
      <c r="D53" s="2">
        <f t="shared" si="2"/>
        <v>297.55639097744358</v>
      </c>
      <c r="E53" s="11" t="s">
        <v>6</v>
      </c>
      <c r="F53" t="s">
        <v>34</v>
      </c>
      <c r="G53" s="10"/>
    </row>
    <row r="54" spans="1:7">
      <c r="A54" s="7" t="s">
        <v>89</v>
      </c>
      <c r="B54" s="8">
        <v>511074</v>
      </c>
      <c r="C54" s="9">
        <v>1100</v>
      </c>
      <c r="D54" s="2">
        <f t="shared" si="2"/>
        <v>464.61272727272728</v>
      </c>
      <c r="E54" s="11" t="s">
        <v>90</v>
      </c>
      <c r="F54" t="s">
        <v>25</v>
      </c>
      <c r="G54" s="10"/>
    </row>
    <row r="55" spans="1:7">
      <c r="A55" s="7" t="s">
        <v>91</v>
      </c>
      <c r="B55" s="8">
        <v>220000</v>
      </c>
      <c r="C55" s="9">
        <v>720</v>
      </c>
      <c r="D55" s="2">
        <f t="shared" si="2"/>
        <v>305.55555555555554</v>
      </c>
      <c r="E55" s="11" t="s">
        <v>90</v>
      </c>
      <c r="F55" t="s">
        <v>25</v>
      </c>
      <c r="G55" s="10"/>
    </row>
    <row r="56" spans="1:7">
      <c r="A56" s="7" t="s">
        <v>11</v>
      </c>
      <c r="B56" s="8">
        <v>285000</v>
      </c>
      <c r="C56" s="9">
        <v>1870</v>
      </c>
      <c r="D56" s="2">
        <f t="shared" si="2"/>
        <v>152.40641711229947</v>
      </c>
      <c r="E56" s="11" t="s">
        <v>92</v>
      </c>
      <c r="F56" t="s">
        <v>25</v>
      </c>
      <c r="G56" s="10"/>
    </row>
    <row r="57" spans="1:7">
      <c r="A57" s="7" t="s">
        <v>43</v>
      </c>
      <c r="B57" s="8">
        <v>455000</v>
      </c>
      <c r="C57" s="9">
        <v>1720</v>
      </c>
      <c r="D57" s="2">
        <f t="shared" si="2"/>
        <v>264.53488372093022</v>
      </c>
      <c r="E57" s="11" t="s">
        <v>93</v>
      </c>
      <c r="F57" t="s">
        <v>34</v>
      </c>
      <c r="G57" s="10"/>
    </row>
    <row r="58" spans="1:7">
      <c r="A58" s="12">
        <v>45017</v>
      </c>
      <c r="B58" s="8"/>
      <c r="C58" s="9"/>
      <c r="E58" s="11"/>
      <c r="F58" s="10"/>
      <c r="G58" s="10"/>
    </row>
    <row r="59" spans="1:7">
      <c r="A59" s="7" t="s">
        <v>2</v>
      </c>
      <c r="B59" s="8">
        <v>3500000</v>
      </c>
      <c r="C59" s="9">
        <v>4450</v>
      </c>
      <c r="D59" s="2">
        <f t="shared" si="2"/>
        <v>786.51685393258424</v>
      </c>
      <c r="E59" s="11" t="s">
        <v>36</v>
      </c>
      <c r="F59" s="10" t="s">
        <v>34</v>
      </c>
      <c r="G59" s="10"/>
    </row>
    <row r="60" spans="1:7">
      <c r="A60" s="7" t="s">
        <v>22</v>
      </c>
      <c r="B60" s="8">
        <v>885000</v>
      </c>
      <c r="C60" s="9">
        <v>1200</v>
      </c>
      <c r="D60" s="2">
        <f t="shared" si="2"/>
        <v>737.5</v>
      </c>
      <c r="E60" s="11" t="s">
        <v>21</v>
      </c>
      <c r="F60" s="10" t="s">
        <v>25</v>
      </c>
      <c r="G60" s="10"/>
    </row>
    <row r="61" spans="1:7">
      <c r="A61" s="7" t="s">
        <v>94</v>
      </c>
      <c r="B61" s="8">
        <v>2600000</v>
      </c>
      <c r="C61" s="9">
        <v>3340</v>
      </c>
      <c r="D61" s="2">
        <f t="shared" si="2"/>
        <v>778.44311377245504</v>
      </c>
      <c r="E61" s="11" t="s">
        <v>36</v>
      </c>
      <c r="F61" s="10" t="s">
        <v>58</v>
      </c>
      <c r="G61" s="10"/>
    </row>
    <row r="62" spans="1:7">
      <c r="A62" s="7" t="s">
        <v>95</v>
      </c>
      <c r="B62" s="8">
        <v>278653</v>
      </c>
      <c r="C62" s="9">
        <v>150</v>
      </c>
      <c r="D62" s="2">
        <f t="shared" si="2"/>
        <v>1857.6866666666667</v>
      </c>
      <c r="E62" s="11" t="s">
        <v>96</v>
      </c>
      <c r="F62" s="10" t="s">
        <v>58</v>
      </c>
      <c r="G62" s="10"/>
    </row>
    <row r="63" spans="1:7">
      <c r="A63" s="7" t="s">
        <v>97</v>
      </c>
      <c r="B63" s="8">
        <v>425000</v>
      </c>
      <c r="C63" s="5">
        <v>490</v>
      </c>
      <c r="D63" s="2">
        <f t="shared" si="2"/>
        <v>867.34693877551024</v>
      </c>
      <c r="E63" s="11" t="s">
        <v>98</v>
      </c>
      <c r="F63" s="10" t="s">
        <v>34</v>
      </c>
      <c r="G63" s="10"/>
    </row>
    <row r="64" spans="1:7">
      <c r="A64" s="7" t="s">
        <v>15</v>
      </c>
      <c r="B64" s="8">
        <v>2500000</v>
      </c>
      <c r="C64" s="9">
        <v>15780</v>
      </c>
      <c r="D64" s="2">
        <f t="shared" si="2"/>
        <v>158.42839036755387</v>
      </c>
      <c r="E64" s="11" t="s">
        <v>6</v>
      </c>
      <c r="F64" s="10" t="s">
        <v>25</v>
      </c>
      <c r="G64" s="10"/>
    </row>
    <row r="65" spans="1:7">
      <c r="A65" s="7" t="s">
        <v>99</v>
      </c>
      <c r="B65" s="8">
        <v>215000</v>
      </c>
      <c r="C65" s="9">
        <v>270</v>
      </c>
      <c r="D65" s="2">
        <f t="shared" si="2"/>
        <v>796.2962962962963</v>
      </c>
      <c r="E65" s="11" t="s">
        <v>100</v>
      </c>
      <c r="F65" s="10" t="s">
        <v>58</v>
      </c>
      <c r="G65" s="10"/>
    </row>
    <row r="66" spans="1:7">
      <c r="A66" s="7" t="s">
        <v>101</v>
      </c>
      <c r="B66" s="8">
        <v>980000</v>
      </c>
      <c r="C66" s="9">
        <v>2780</v>
      </c>
      <c r="D66" s="2">
        <f t="shared" si="2"/>
        <v>352.51798561151077</v>
      </c>
      <c r="E66" s="11" t="s">
        <v>6</v>
      </c>
      <c r="F66" s="10" t="s">
        <v>25</v>
      </c>
      <c r="G66" s="10"/>
    </row>
    <row r="67" spans="1:7">
      <c r="A67" s="7" t="s">
        <v>26</v>
      </c>
      <c r="B67" s="8">
        <v>425000</v>
      </c>
      <c r="C67" s="9">
        <v>930</v>
      </c>
      <c r="D67" s="2">
        <f t="shared" si="2"/>
        <v>456.98924731182797</v>
      </c>
      <c r="E67" s="11" t="s">
        <v>21</v>
      </c>
      <c r="F67" s="10" t="s">
        <v>27</v>
      </c>
      <c r="G67" s="10"/>
    </row>
    <row r="68" spans="1:7">
      <c r="A68" s="7" t="s">
        <v>102</v>
      </c>
      <c r="B68" s="8">
        <v>390000</v>
      </c>
      <c r="C68" s="9">
        <v>500</v>
      </c>
      <c r="D68" s="2">
        <f t="shared" si="2"/>
        <v>780</v>
      </c>
      <c r="E68" s="11" t="s">
        <v>103</v>
      </c>
      <c r="F68" s="10" t="s">
        <v>58</v>
      </c>
      <c r="G68" s="10"/>
    </row>
    <row r="69" spans="1:7">
      <c r="A69" s="7" t="s">
        <v>104</v>
      </c>
      <c r="B69" s="8">
        <v>835048</v>
      </c>
      <c r="C69" s="9">
        <v>1760</v>
      </c>
      <c r="D69" s="2">
        <f t="shared" si="2"/>
        <v>474.45909090909089</v>
      </c>
      <c r="E69" s="11" t="s">
        <v>66</v>
      </c>
      <c r="F69" s="10" t="s">
        <v>25</v>
      </c>
      <c r="G69" s="10"/>
    </row>
    <row r="70" spans="1:7">
      <c r="A70" s="7" t="s">
        <v>105</v>
      </c>
      <c r="B70" s="8">
        <v>475000</v>
      </c>
      <c r="C70" s="9">
        <v>690</v>
      </c>
      <c r="D70" s="2">
        <f t="shared" si="2"/>
        <v>688.40579710144925</v>
      </c>
      <c r="E70" s="11" t="s">
        <v>106</v>
      </c>
      <c r="F70" t="s">
        <v>34</v>
      </c>
      <c r="G70" s="10"/>
    </row>
    <row r="71" spans="1:7">
      <c r="A71" s="7" t="s">
        <v>86</v>
      </c>
      <c r="B71" s="8">
        <v>455000</v>
      </c>
      <c r="C71" s="9">
        <v>2240</v>
      </c>
      <c r="D71" s="2">
        <f t="shared" si="2"/>
        <v>203.125</v>
      </c>
      <c r="E71" s="11" t="s">
        <v>5</v>
      </c>
      <c r="F71" t="s">
        <v>27</v>
      </c>
      <c r="G71" s="10"/>
    </row>
    <row r="72" spans="1:7">
      <c r="A72" s="7" t="s">
        <v>107</v>
      </c>
      <c r="B72" s="8">
        <v>1647125</v>
      </c>
      <c r="C72" s="9">
        <v>2170</v>
      </c>
      <c r="D72" s="2">
        <f t="shared" si="2"/>
        <v>759.04377880184336</v>
      </c>
      <c r="E72" s="11" t="s">
        <v>36</v>
      </c>
      <c r="F72" t="s">
        <v>25</v>
      </c>
      <c r="G72" s="10"/>
    </row>
    <row r="73" spans="1:7">
      <c r="A73" s="7" t="s">
        <v>108</v>
      </c>
      <c r="B73" s="8">
        <v>622500</v>
      </c>
      <c r="C73" s="9">
        <v>1510</v>
      </c>
      <c r="D73" s="2">
        <f t="shared" si="2"/>
        <v>412.25165562913907</v>
      </c>
      <c r="E73" s="11" t="s">
        <v>109</v>
      </c>
      <c r="F73" t="s">
        <v>34</v>
      </c>
      <c r="G73" s="10"/>
    </row>
    <row r="74" spans="1:7">
      <c r="A74" s="12">
        <v>45139</v>
      </c>
      <c r="B74" s="8"/>
      <c r="C74" s="9"/>
      <c r="E74" s="11"/>
      <c r="G74" s="10"/>
    </row>
    <row r="75" spans="1:7">
      <c r="A75" s="7" t="s">
        <v>13</v>
      </c>
      <c r="B75" s="8">
        <v>145000</v>
      </c>
      <c r="C75" s="9">
        <v>400</v>
      </c>
      <c r="D75" s="2">
        <f t="shared" si="2"/>
        <v>362.5</v>
      </c>
      <c r="E75" s="11" t="s">
        <v>110</v>
      </c>
      <c r="F75" t="s">
        <v>58</v>
      </c>
      <c r="G75" s="10"/>
    </row>
    <row r="76" spans="1:7">
      <c r="A76" s="7" t="s">
        <v>11</v>
      </c>
      <c r="B76" s="8">
        <v>1600000</v>
      </c>
      <c r="C76" s="9">
        <v>2860</v>
      </c>
      <c r="D76" s="2">
        <f t="shared" si="2"/>
        <v>559.44055944055947</v>
      </c>
      <c r="E76" s="11" t="s">
        <v>111</v>
      </c>
      <c r="F76" t="s">
        <v>25</v>
      </c>
      <c r="G76" s="10"/>
    </row>
    <row r="77" spans="1:7">
      <c r="A77" s="7" t="s">
        <v>10</v>
      </c>
      <c r="B77" s="8">
        <v>800000</v>
      </c>
      <c r="C77" s="9">
        <v>1190</v>
      </c>
      <c r="D77" s="2">
        <f t="shared" si="2"/>
        <v>672.26890756302521</v>
      </c>
      <c r="E77" s="11" t="s">
        <v>21</v>
      </c>
      <c r="F77" t="s">
        <v>34</v>
      </c>
      <c r="G77" s="10"/>
    </row>
    <row r="78" spans="1:7">
      <c r="A78" s="7" t="s">
        <v>9</v>
      </c>
      <c r="B78" s="8">
        <v>1108010</v>
      </c>
      <c r="C78" s="9">
        <v>630</v>
      </c>
      <c r="D78" s="2">
        <f t="shared" si="2"/>
        <v>1758.7460317460318</v>
      </c>
      <c r="E78" s="11" t="s">
        <v>112</v>
      </c>
      <c r="F78" t="s">
        <v>58</v>
      </c>
      <c r="G78" s="10"/>
    </row>
    <row r="79" spans="1:7">
      <c r="A79" s="7" t="s">
        <v>8</v>
      </c>
      <c r="B79" s="8">
        <v>17696150</v>
      </c>
      <c r="C79" s="9">
        <v>41110</v>
      </c>
      <c r="D79" s="2">
        <f t="shared" si="2"/>
        <v>430.45852590610559</v>
      </c>
      <c r="E79" s="11" t="s">
        <v>113</v>
      </c>
      <c r="F79" t="s">
        <v>25</v>
      </c>
      <c r="G79" s="10"/>
    </row>
    <row r="80" spans="1:7">
      <c r="A80" s="7" t="s">
        <v>7</v>
      </c>
      <c r="B80" s="8">
        <v>220000</v>
      </c>
      <c r="C80" s="9">
        <v>610</v>
      </c>
      <c r="D80" s="2">
        <f t="shared" si="2"/>
        <v>360.65573770491801</v>
      </c>
      <c r="E80" s="11" t="s">
        <v>114</v>
      </c>
      <c r="F80" t="s">
        <v>27</v>
      </c>
      <c r="G80" s="10"/>
    </row>
    <row r="81" spans="1:7">
      <c r="A81" s="7" t="s">
        <v>4</v>
      </c>
      <c r="B81" s="8">
        <v>1600000</v>
      </c>
      <c r="C81" s="9">
        <v>580</v>
      </c>
      <c r="D81" s="2">
        <f t="shared" si="2"/>
        <v>2758.6206896551726</v>
      </c>
      <c r="E81" s="11" t="s">
        <v>115</v>
      </c>
      <c r="F81" t="s">
        <v>27</v>
      </c>
      <c r="G81" s="10"/>
    </row>
    <row r="82" spans="1:7">
      <c r="A82" s="7" t="s">
        <v>116</v>
      </c>
      <c r="B82" s="8">
        <v>1159602</v>
      </c>
      <c r="C82" s="9">
        <v>700</v>
      </c>
      <c r="D82" s="2">
        <f t="shared" si="2"/>
        <v>1656.5742857142857</v>
      </c>
      <c r="E82" s="11" t="s">
        <v>117</v>
      </c>
      <c r="F82" t="s">
        <v>25</v>
      </c>
      <c r="G82" s="10"/>
    </row>
    <row r="83" spans="1:7">
      <c r="A83" s="7" t="s">
        <v>118</v>
      </c>
      <c r="B83" s="8">
        <v>300000</v>
      </c>
      <c r="C83" s="9">
        <v>560</v>
      </c>
      <c r="D83" s="2">
        <f t="shared" si="2"/>
        <v>535.71428571428567</v>
      </c>
      <c r="E83" s="11" t="s">
        <v>66</v>
      </c>
      <c r="F83" t="s">
        <v>27</v>
      </c>
      <c r="G83" s="10"/>
    </row>
    <row r="84" spans="1:7">
      <c r="A84" s="7" t="s">
        <v>3</v>
      </c>
      <c r="B84" s="8">
        <v>150000</v>
      </c>
      <c r="C84" s="9">
        <v>370</v>
      </c>
      <c r="D84" s="2">
        <f t="shared" si="2"/>
        <v>405.40540540540542</v>
      </c>
      <c r="E84" s="11" t="s">
        <v>119</v>
      </c>
      <c r="F84" t="s">
        <v>34</v>
      </c>
      <c r="G84" s="10"/>
    </row>
    <row r="85" spans="1:7">
      <c r="A85" s="7" t="s">
        <v>120</v>
      </c>
      <c r="B85" s="8">
        <v>1072470</v>
      </c>
      <c r="C85" s="9">
        <v>1930</v>
      </c>
      <c r="D85" s="2">
        <f t="shared" si="2"/>
        <v>555.68393782383419</v>
      </c>
      <c r="E85" s="11" t="s">
        <v>121</v>
      </c>
      <c r="F85" t="s">
        <v>25</v>
      </c>
      <c r="G85" s="10"/>
    </row>
    <row r="86" spans="1:7">
      <c r="A86" s="7" t="s">
        <v>22</v>
      </c>
      <c r="B86" s="8">
        <v>680000</v>
      </c>
      <c r="C86" s="9">
        <v>1290</v>
      </c>
      <c r="D86" s="2">
        <f t="shared" si="2"/>
        <v>527.1317829457364</v>
      </c>
      <c r="E86" s="11" t="s">
        <v>122</v>
      </c>
      <c r="F86" t="s">
        <v>25</v>
      </c>
      <c r="G86" s="10"/>
    </row>
    <row r="87" spans="1:7">
      <c r="A87" s="7" t="s">
        <v>22</v>
      </c>
      <c r="B87" s="8">
        <v>1630000</v>
      </c>
      <c r="C87" s="9">
        <v>2520</v>
      </c>
      <c r="D87" s="2">
        <f t="shared" si="2"/>
        <v>646.82539682539687</v>
      </c>
      <c r="E87" s="11" t="s">
        <v>123</v>
      </c>
      <c r="F87" t="s">
        <v>25</v>
      </c>
      <c r="G87" s="10"/>
    </row>
    <row r="88" spans="1:7">
      <c r="A88" s="7" t="s">
        <v>22</v>
      </c>
      <c r="B88" s="8">
        <v>780000</v>
      </c>
      <c r="C88" s="9">
        <v>2020</v>
      </c>
      <c r="D88" s="2">
        <f t="shared" si="2"/>
        <v>386.13861386138615</v>
      </c>
      <c r="E88" s="11" t="s">
        <v>122</v>
      </c>
      <c r="F88" t="s">
        <v>25</v>
      </c>
      <c r="G88" s="10"/>
    </row>
    <row r="89" spans="1:7">
      <c r="A89" s="7" t="s">
        <v>22</v>
      </c>
      <c r="B89" s="8">
        <v>1640000</v>
      </c>
      <c r="C89" s="9">
        <v>4200</v>
      </c>
      <c r="D89" s="2">
        <f t="shared" si="2"/>
        <v>390.47619047619048</v>
      </c>
      <c r="E89" s="11" t="s">
        <v>124</v>
      </c>
      <c r="F89" t="s">
        <v>25</v>
      </c>
      <c r="G89" s="10"/>
    </row>
    <row r="90" spans="1:7">
      <c r="A90" s="7" t="s">
        <v>22</v>
      </c>
      <c r="B90" s="8">
        <v>500000</v>
      </c>
      <c r="C90" s="9">
        <v>910</v>
      </c>
      <c r="D90" s="8">
        <f t="shared" si="0"/>
        <v>549.45054945054949</v>
      </c>
      <c r="E90" s="11" t="s">
        <v>124</v>
      </c>
      <c r="F90" t="s">
        <v>34</v>
      </c>
      <c r="G90" s="10"/>
    </row>
    <row r="91" spans="1:7">
      <c r="A91" s="7" t="s">
        <v>2</v>
      </c>
      <c r="B91" s="8">
        <v>2229157</v>
      </c>
      <c r="C91" s="9">
        <v>5450</v>
      </c>
      <c r="D91" s="8">
        <f t="shared" si="0"/>
        <v>409.01963302752296</v>
      </c>
      <c r="E91" s="11" t="s">
        <v>125</v>
      </c>
      <c r="F91" t="s">
        <v>25</v>
      </c>
      <c r="G91" s="10"/>
    </row>
    <row r="92" spans="1:7">
      <c r="A92" s="14" t="s">
        <v>130</v>
      </c>
      <c r="B92" s="15">
        <f>+SUM(B7:B91)/81</f>
        <v>1385157.0987654321</v>
      </c>
      <c r="C92" s="16">
        <f>+SUM(C7:C91)/81</f>
        <v>5633.4567901234568</v>
      </c>
      <c r="D92" s="15">
        <f t="shared" si="0"/>
        <v>245.88048694966142</v>
      </c>
      <c r="E92" s="11"/>
      <c r="G92" s="10"/>
    </row>
    <row r="93" spans="1:7">
      <c r="A93" s="14" t="s">
        <v>133</v>
      </c>
      <c r="B93" s="15">
        <f t="shared" ref="B93:C93" si="3">MEDIAN(B7:B91)</f>
        <v>798000</v>
      </c>
      <c r="C93" s="16">
        <f t="shared" si="3"/>
        <v>2520</v>
      </c>
      <c r="D93" s="15">
        <f>MEDIAN(D7:D91)</f>
        <v>305.55555555555554</v>
      </c>
      <c r="E93" s="11"/>
      <c r="G93" s="10"/>
    </row>
    <row r="94" spans="1:7">
      <c r="A94" s="7"/>
      <c r="B94" s="8"/>
      <c r="C94" s="9"/>
      <c r="D94" s="8"/>
      <c r="E94" s="11"/>
      <c r="G94" s="10"/>
    </row>
    <row r="95" spans="1:7">
      <c r="A95" s="12" t="s">
        <v>126</v>
      </c>
      <c r="E95" s="11"/>
    </row>
    <row r="96" spans="1:7">
      <c r="A96" s="7" t="s">
        <v>127</v>
      </c>
      <c r="B96" s="2">
        <v>140000000</v>
      </c>
      <c r="C96" s="5">
        <v>800000</v>
      </c>
      <c r="D96" s="8">
        <f t="shared" si="0"/>
        <v>175</v>
      </c>
      <c r="E96" s="11" t="s">
        <v>14</v>
      </c>
      <c r="F96" t="s">
        <v>25</v>
      </c>
    </row>
    <row r="97" spans="1:6">
      <c r="A97" s="7" t="s">
        <v>15</v>
      </c>
      <c r="B97" s="2">
        <v>90000000</v>
      </c>
      <c r="C97" s="5">
        <v>330000</v>
      </c>
      <c r="D97" s="8">
        <f t="shared" ref="D97" si="4">+B97/C97</f>
        <v>272.72727272727275</v>
      </c>
      <c r="E97" s="11" t="s">
        <v>128</v>
      </c>
      <c r="F97" t="s">
        <v>25</v>
      </c>
    </row>
    <row r="99" spans="1:6">
      <c r="A9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2023-12-02T02:08:03Z</dcterms:modified>
</cp:coreProperties>
</file>